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WSUK_4_3\Programok\Sajat\Szimulaciok\Szilard_2024\2024_04\help\"/>
    </mc:Choice>
  </mc:AlternateContent>
  <bookViews>
    <workbookView xWindow="0" yWindow="0" windowWidth="24390" windowHeight="1201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9" i="1"/>
  <c r="H9" i="1" l="1"/>
  <c r="K5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26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26" i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L27" i="1" l="1"/>
  <c r="L28" i="1"/>
  <c r="L29" i="1"/>
  <c r="L30" i="1"/>
  <c r="L31" i="1"/>
  <c r="L32" i="1"/>
  <c r="L33" i="1"/>
  <c r="L34" i="1"/>
  <c r="L36" i="1"/>
  <c r="L37" i="1"/>
  <c r="L38" i="1"/>
  <c r="L39" i="1"/>
  <c r="L40" i="1"/>
  <c r="L41" i="1"/>
  <c r="L42" i="1"/>
  <c r="L43" i="1"/>
  <c r="L44" i="1"/>
  <c r="L46" i="1"/>
  <c r="L47" i="1"/>
  <c r="L48" i="1"/>
  <c r="L49" i="1"/>
  <c r="L50" i="1"/>
  <c r="L51" i="1"/>
  <c r="L52" i="1"/>
  <c r="L54" i="1"/>
  <c r="L55" i="1"/>
  <c r="L56" i="1"/>
  <c r="L57" i="1"/>
  <c r="L58" i="1"/>
  <c r="L35" i="1"/>
  <c r="L45" i="1"/>
  <c r="L53" i="1"/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9" i="1"/>
  <c r="L23" i="1" l="1"/>
  <c r="L15" i="1"/>
  <c r="L26" i="1"/>
  <c r="L9" i="1"/>
  <c r="L19" i="1"/>
  <c r="L25" i="1"/>
  <c r="L24" i="1"/>
  <c r="L20" i="1"/>
  <c r="L16" i="1"/>
  <c r="L12" i="1"/>
  <c r="L11" i="1"/>
  <c r="L17" i="1"/>
  <c r="L13" i="1"/>
  <c r="L21" i="1"/>
  <c r="L22" i="1"/>
  <c r="L18" i="1"/>
  <c r="L14" i="1"/>
  <c r="L10" i="1"/>
</calcChain>
</file>

<file path=xl/sharedStrings.xml><?xml version="1.0" encoding="utf-8"?>
<sst xmlns="http://schemas.openxmlformats.org/spreadsheetml/2006/main" count="19" uniqueCount="19">
  <si>
    <t>Országos Szilárd Leó Fizikaverseny 2024</t>
  </si>
  <si>
    <t>Szimulációs feladat kiértékelése</t>
  </si>
  <si>
    <t>Ssz</t>
  </si>
  <si>
    <t>f( E)</t>
  </si>
  <si>
    <r>
      <rPr>
        <b/>
        <i/>
        <sz val="11"/>
        <color theme="1"/>
        <rFont val="Times New Roman"/>
        <family val="1"/>
        <charset val="238"/>
      </rPr>
      <t>E</t>
    </r>
    <r>
      <rPr>
        <b/>
        <sz val="11"/>
        <color theme="1"/>
        <rFont val="Times New Roman"/>
        <family val="1"/>
        <charset val="238"/>
      </rPr>
      <t>(keV)</t>
    </r>
  </si>
  <si>
    <r>
      <rPr>
        <b/>
        <sz val="11"/>
        <color theme="1"/>
        <rFont val="Symbol"/>
        <family val="1"/>
        <charset val="2"/>
      </rPr>
      <t>D</t>
    </r>
    <r>
      <rPr>
        <b/>
        <i/>
        <sz val="11"/>
        <color theme="1"/>
        <rFont val="Times New Roman"/>
        <family val="1"/>
        <charset val="238"/>
      </rPr>
      <t>E</t>
    </r>
    <r>
      <rPr>
        <b/>
        <sz val="11"/>
        <color theme="1"/>
        <rFont val="Times New Roman"/>
        <family val="1"/>
        <charset val="238"/>
      </rPr>
      <t>(keV)</t>
    </r>
  </si>
  <si>
    <r>
      <t>f</t>
    </r>
    <r>
      <rPr>
        <b/>
        <i/>
        <vertAlign val="subscript"/>
        <sz val="11"/>
        <color theme="1"/>
        <rFont val="Times New Roman"/>
        <family val="1"/>
        <charset val="238"/>
      </rPr>
      <t>m</t>
    </r>
    <r>
      <rPr>
        <b/>
        <i/>
        <sz val="11"/>
        <color theme="1"/>
        <rFont val="Times New Roman"/>
        <family val="1"/>
        <charset val="238"/>
      </rPr>
      <t>( E)</t>
    </r>
  </si>
  <si>
    <r>
      <t>N</t>
    </r>
    <r>
      <rPr>
        <b/>
        <i/>
        <vertAlign val="subscript"/>
        <sz val="11"/>
        <color theme="1"/>
        <rFont val="Times New Roman"/>
        <family val="1"/>
        <charset val="238"/>
      </rPr>
      <t>max</t>
    </r>
  </si>
  <si>
    <r>
      <rPr>
        <b/>
        <i/>
        <sz val="11"/>
        <color theme="1"/>
        <rFont val="Symbol"/>
        <family val="1"/>
        <charset val="2"/>
      </rPr>
      <t>D</t>
    </r>
    <r>
      <rPr>
        <b/>
        <i/>
        <sz val="11"/>
        <color theme="1"/>
        <rFont val="Times New Roman"/>
        <family val="1"/>
        <charset val="238"/>
      </rPr>
      <t>N</t>
    </r>
  </si>
  <si>
    <t>Z=</t>
  </si>
  <si>
    <t>pc</t>
  </si>
  <si>
    <t>F(Z,E)</t>
  </si>
  <si>
    <t>2*Pi*eta</t>
  </si>
  <si>
    <t xml:space="preserve">Csak a fehéren hagyott mezőkbe írjunk! </t>
  </si>
  <si>
    <r>
      <rPr>
        <b/>
        <i/>
        <sz val="11"/>
        <color theme="1"/>
        <rFont val="Times New Roman"/>
        <family val="1"/>
        <charset val="238"/>
      </rPr>
      <t>B</t>
    </r>
    <r>
      <rPr>
        <b/>
        <sz val="11"/>
        <color theme="1"/>
        <rFont val="Times New Roman"/>
        <family val="1"/>
        <charset val="238"/>
      </rPr>
      <t>(uT)</t>
    </r>
  </si>
  <si>
    <t>Illeszt.adat</t>
  </si>
  <si>
    <t>Blende</t>
  </si>
  <si>
    <t xml:space="preserve">               Versenyző kódja:</t>
  </si>
  <si>
    <t>Leányelem rendszáma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</si>
</sst>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E+0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Symbol"/>
      <family val="1"/>
      <charset val="2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vertAlign val="subscript"/>
      <sz val="11"/>
      <color theme="1"/>
      <name val="Times New Roman"/>
      <family val="1"/>
      <charset val="238"/>
    </font>
    <font>
      <b/>
      <i/>
      <sz val="11"/>
      <color theme="1"/>
      <name val="Symbol"/>
      <family val="1"/>
      <charset val="2"/>
    </font>
    <font>
      <b/>
      <i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0" fillId="2" borderId="0" xfId="0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165" fontId="0" fillId="2" borderId="1" xfId="0" applyNumberFormat="1" applyFill="1" applyBorder="1"/>
    <xf numFmtId="0" fontId="0" fillId="3" borderId="1" xfId="0" applyFill="1" applyBorder="1"/>
    <xf numFmtId="0" fontId="10" fillId="3" borderId="1" xfId="0" applyFont="1" applyFill="1" applyBorder="1" applyAlignment="1">
      <alignment horizontal="left"/>
    </xf>
    <xf numFmtId="0" fontId="1" fillId="2" borderId="0" xfId="0" applyFont="1" applyFill="1"/>
    <xf numFmtId="0" fontId="11" fillId="2" borderId="0" xfId="0" applyFont="1" applyFill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b="1"/>
              <a:t>Fermi-Kurie C14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fm(E)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Munka1!$B$9:$B$25</c:f>
              <c:numCache>
                <c:formatCode>General</c:formatCode>
                <c:ptCount val="1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>
                  <c:v>60</c:v>
                </c:pt>
                <c:pt idx="8">
                  <c:v>70</c:v>
                </c:pt>
                <c:pt idx="9">
                  <c:v>80</c:v>
                </c:pt>
                <c:pt idx="10">
                  <c:v>90</c:v>
                </c:pt>
                <c:pt idx="11">
                  <c:v>100</c:v>
                </c:pt>
                <c:pt idx="12">
                  <c:v>110</c:v>
                </c:pt>
                <c:pt idx="13">
                  <c:v>120</c:v>
                </c:pt>
                <c:pt idx="14">
                  <c:v>130</c:v>
                </c:pt>
                <c:pt idx="15">
                  <c:v>140</c:v>
                </c:pt>
                <c:pt idx="16">
                  <c:v>150</c:v>
                </c:pt>
              </c:numCache>
            </c:numRef>
          </c:xVal>
          <c:yVal>
            <c:numRef>
              <c:f>Munka1!$L$9:$L$25</c:f>
              <c:numCache>
                <c:formatCode>General</c:formatCode>
                <c:ptCount val="17"/>
                <c:pt idx="0">
                  <c:v>0.10380547418722107</c:v>
                </c:pt>
                <c:pt idx="1">
                  <c:v>0.10359933065613498</c:v>
                </c:pt>
                <c:pt idx="2">
                  <c:v>0.10080688322158723</c:v>
                </c:pt>
                <c:pt idx="3">
                  <c:v>9.6162631281492758E-2</c:v>
                </c:pt>
                <c:pt idx="4">
                  <c:v>8.8696967087069145E-2</c:v>
                </c:pt>
                <c:pt idx="5">
                  <c:v>8.0652368138184549E-2</c:v>
                </c:pt>
                <c:pt idx="6">
                  <c:v>7.3775628189697073E-2</c:v>
                </c:pt>
                <c:pt idx="7">
                  <c:v>6.6307022154385345E-2</c:v>
                </c:pt>
                <c:pt idx="8">
                  <c:v>5.9044412735699527E-2</c:v>
                </c:pt>
                <c:pt idx="9">
                  <c:v>5.2315981768799542E-2</c:v>
                </c:pt>
                <c:pt idx="10">
                  <c:v>4.5053288839188424E-2</c:v>
                </c:pt>
                <c:pt idx="11">
                  <c:v>3.7894853588625238E-2</c:v>
                </c:pt>
                <c:pt idx="12">
                  <c:v>3.1126703677190639E-2</c:v>
                </c:pt>
                <c:pt idx="13">
                  <c:v>2.4155349364970706E-2</c:v>
                </c:pt>
                <c:pt idx="14">
                  <c:v>1.7594197104727764E-2</c:v>
                </c:pt>
                <c:pt idx="15">
                  <c:v>1.0850847471027587E-2</c:v>
                </c:pt>
                <c:pt idx="16">
                  <c:v>4.3814695021722836E-3</c:v>
                </c:pt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Munka1!$B$10:$B$24</c:f>
              <c:numCache>
                <c:formatCode>General</c:formatCode>
                <c:ptCount val="15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</c:numCache>
            </c:numRef>
          </c:xVal>
          <c:yVal>
            <c:numRef>
              <c:f>Munka1!$M$10:$M$24</c:f>
              <c:numCache>
                <c:formatCode>General</c:formatCode>
                <c:ptCount val="15"/>
                <c:pt idx="0">
                  <c:v>0.10359933065613498</c:v>
                </c:pt>
                <c:pt idx="1">
                  <c:v>0.10080688322158723</c:v>
                </c:pt>
                <c:pt idx="2">
                  <c:v>9.6162631281492758E-2</c:v>
                </c:pt>
                <c:pt idx="3">
                  <c:v>8.8696967087069145E-2</c:v>
                </c:pt>
                <c:pt idx="4">
                  <c:v>8.0652368138184549E-2</c:v>
                </c:pt>
                <c:pt idx="5">
                  <c:v>7.3775628189697073E-2</c:v>
                </c:pt>
                <c:pt idx="6">
                  <c:v>6.6307022154385345E-2</c:v>
                </c:pt>
                <c:pt idx="7">
                  <c:v>5.9044412735699527E-2</c:v>
                </c:pt>
                <c:pt idx="8">
                  <c:v>5.2315981768799542E-2</c:v>
                </c:pt>
                <c:pt idx="9">
                  <c:v>4.5053288839188424E-2</c:v>
                </c:pt>
                <c:pt idx="10">
                  <c:v>3.7894853588625238E-2</c:v>
                </c:pt>
                <c:pt idx="11">
                  <c:v>3.1126703677190639E-2</c:v>
                </c:pt>
                <c:pt idx="12">
                  <c:v>2.4155349364970706E-2</c:v>
                </c:pt>
                <c:pt idx="13">
                  <c:v>1.7594197104727764E-2</c:v>
                </c:pt>
                <c:pt idx="14">
                  <c:v>1.0850847471027587E-2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91914496"/>
        <c:axId val="-1891905792"/>
      </c:scatterChart>
      <c:valAx>
        <c:axId val="-1891914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E(keV)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891905792"/>
        <c:crosses val="autoZero"/>
        <c:crossBetween val="midCat"/>
      </c:valAx>
      <c:valAx>
        <c:axId val="-189190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fm(E)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891914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b="1"/>
              <a:t>C-14 spektrum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Munka1!$B$9:$B$25</c:f>
              <c:numCache>
                <c:formatCode>General</c:formatCode>
                <c:ptCount val="1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>
                  <c:v>60</c:v>
                </c:pt>
                <c:pt idx="8">
                  <c:v>70</c:v>
                </c:pt>
                <c:pt idx="9">
                  <c:v>80</c:v>
                </c:pt>
                <c:pt idx="10">
                  <c:v>90</c:v>
                </c:pt>
                <c:pt idx="11">
                  <c:v>100</c:v>
                </c:pt>
                <c:pt idx="12">
                  <c:v>110</c:v>
                </c:pt>
                <c:pt idx="13">
                  <c:v>120</c:v>
                </c:pt>
                <c:pt idx="14">
                  <c:v>130</c:v>
                </c:pt>
                <c:pt idx="15">
                  <c:v>140</c:v>
                </c:pt>
                <c:pt idx="16">
                  <c:v>150</c:v>
                </c:pt>
              </c:numCache>
            </c:numRef>
          </c:xVal>
          <c:yVal>
            <c:numRef>
              <c:f>Munka1!$H$9:$H$25</c:f>
              <c:numCache>
                <c:formatCode>0.000</c:formatCode>
                <c:ptCount val="17"/>
                <c:pt idx="0">
                  <c:v>1022.3880597014926</c:v>
                </c:pt>
                <c:pt idx="1">
                  <c:v>1158.5820895522388</c:v>
                </c:pt>
                <c:pt idx="2">
                  <c:v>1216.8316831683169</c:v>
                </c:pt>
                <c:pt idx="3">
                  <c:v>1207.9044117647059</c:v>
                </c:pt>
                <c:pt idx="4">
                  <c:v>1185</c:v>
                </c:pt>
                <c:pt idx="5">
                  <c:v>1100.5190311418685</c:v>
                </c:pt>
                <c:pt idx="6">
                  <c:v>1017.1832884097036</c:v>
                </c:pt>
                <c:pt idx="7">
                  <c:v>897.11014176663036</c:v>
                </c:pt>
                <c:pt idx="8">
                  <c:v>769.99093381686305</c:v>
                </c:pt>
                <c:pt idx="9">
                  <c:v>649.96147919876728</c:v>
                </c:pt>
                <c:pt idx="10">
                  <c:v>515.5</c:v>
                </c:pt>
                <c:pt idx="11">
                  <c:v>388.30409356725147</c:v>
                </c:pt>
                <c:pt idx="12">
                  <c:v>277.90697674418607</c:v>
                </c:pt>
                <c:pt idx="13">
                  <c:v>176.97095435684648</c:v>
                </c:pt>
                <c:pt idx="14">
                  <c:v>99.005799502899748</c:v>
                </c:pt>
                <c:pt idx="15">
                  <c:v>39.613798275215601</c:v>
                </c:pt>
                <c:pt idx="16">
                  <c:v>6.7799519395811876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91911776"/>
        <c:axId val="-1891905248"/>
      </c:scatterChart>
      <c:valAx>
        <c:axId val="-1891911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E(keV)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891905248"/>
        <c:crosses val="autoZero"/>
        <c:crossBetween val="midCat"/>
      </c:valAx>
      <c:valAx>
        <c:axId val="-189190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f(E)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891911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42861</xdr:rowOff>
    </xdr:from>
    <xdr:to>
      <xdr:col>28</xdr:col>
      <xdr:colOff>552450</xdr:colOff>
      <xdr:row>31</xdr:row>
      <xdr:rowOff>85724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361950</xdr:colOff>
      <xdr:row>1</xdr:row>
      <xdr:rowOff>33336</xdr:rowOff>
    </xdr:from>
    <xdr:to>
      <xdr:col>21</xdr:col>
      <xdr:colOff>57150</xdr:colOff>
      <xdr:row>30</xdr:row>
      <xdr:rowOff>9525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tabSelected="1" workbookViewId="0">
      <selection activeCell="H9" sqref="H9"/>
    </sheetView>
  </sheetViews>
  <sheetFormatPr defaultRowHeight="15" x14ac:dyDescent="0.25"/>
  <cols>
    <col min="1" max="1" width="4.42578125" style="8" customWidth="1"/>
    <col min="2" max="2" width="9.28515625" style="4" customWidth="1"/>
    <col min="3" max="3" width="8.28515625" style="4" customWidth="1"/>
    <col min="4" max="4" width="8.28515625" style="8" customWidth="1"/>
    <col min="5" max="5" width="10.42578125" style="4" customWidth="1"/>
    <col min="6" max="6" width="11.5703125" style="4" customWidth="1"/>
    <col min="7" max="7" width="7" style="4" customWidth="1"/>
    <col min="8" max="8" width="12.7109375" style="4" customWidth="1"/>
    <col min="9" max="9" width="14.28515625" style="4" hidden="1" customWidth="1"/>
    <col min="10" max="10" width="13" style="4" hidden="1" customWidth="1"/>
    <col min="11" max="11" width="12.42578125" style="4" hidden="1" customWidth="1"/>
    <col min="12" max="12" width="14.140625" style="4" customWidth="1"/>
    <col min="13" max="13" width="12.28515625" style="4" customWidth="1"/>
    <col min="14" max="26" width="9.140625" style="4"/>
  </cols>
  <sheetData>
    <row r="1" spans="1:13" ht="21" x14ac:dyDescent="0.35">
      <c r="A1" s="5" t="s">
        <v>0</v>
      </c>
    </row>
    <row r="2" spans="1:13" ht="18.75" x14ac:dyDescent="0.3">
      <c r="A2" s="6" t="s">
        <v>1</v>
      </c>
    </row>
    <row r="3" spans="1:13" x14ac:dyDescent="0.25">
      <c r="A3" s="7"/>
    </row>
    <row r="4" spans="1:13" ht="18.75" x14ac:dyDescent="0.3">
      <c r="A4" s="18" t="s">
        <v>13</v>
      </c>
    </row>
    <row r="5" spans="1:13" ht="15.75" x14ac:dyDescent="0.25">
      <c r="G5" s="17" t="s">
        <v>18</v>
      </c>
    </row>
    <row r="6" spans="1:13" ht="19.5" x14ac:dyDescent="0.35">
      <c r="B6" s="17" t="s">
        <v>17</v>
      </c>
      <c r="E6" s="15"/>
      <c r="F6" s="17"/>
      <c r="G6" s="9" t="s">
        <v>9</v>
      </c>
      <c r="H6" s="16">
        <v>7</v>
      </c>
    </row>
    <row r="8" spans="1:13" ht="16.5" x14ac:dyDescent="0.3">
      <c r="A8" s="10" t="s">
        <v>2</v>
      </c>
      <c r="B8" s="10" t="s">
        <v>4</v>
      </c>
      <c r="C8" s="10" t="s">
        <v>14</v>
      </c>
      <c r="D8" s="10" t="s">
        <v>16</v>
      </c>
      <c r="E8" s="10" t="s">
        <v>5</v>
      </c>
      <c r="F8" s="11" t="s">
        <v>7</v>
      </c>
      <c r="G8" s="11" t="s">
        <v>8</v>
      </c>
      <c r="H8" s="11" t="s">
        <v>3</v>
      </c>
      <c r="I8" s="11" t="s">
        <v>10</v>
      </c>
      <c r="J8" s="11" t="s">
        <v>12</v>
      </c>
      <c r="K8" s="11" t="s">
        <v>11</v>
      </c>
      <c r="L8" s="11" t="s">
        <v>6</v>
      </c>
      <c r="M8" s="19" t="s">
        <v>15</v>
      </c>
    </row>
    <row r="9" spans="1:13" x14ac:dyDescent="0.25">
      <c r="A9" s="12">
        <v>1</v>
      </c>
      <c r="B9" s="1">
        <v>5</v>
      </c>
      <c r="C9" s="1">
        <v>3000</v>
      </c>
      <c r="D9" s="20">
        <v>0.5</v>
      </c>
      <c r="E9" s="1">
        <v>0.13400000000000001</v>
      </c>
      <c r="F9" s="15">
        <v>1000000</v>
      </c>
      <c r="G9" s="1">
        <v>1370</v>
      </c>
      <c r="H9" s="13">
        <f>IF(E9*F9&gt;0,100000*G9/(F9*E9),0)</f>
        <v>1022.3880597014926</v>
      </c>
      <c r="I9" s="13">
        <f>SQRT(SUMSQ(B9+511)-SUMSQ(511))</f>
        <v>71.658914309386518</v>
      </c>
      <c r="J9" s="14">
        <f t="shared" ref="J9:J25" si="0">IF(I9&gt;0,2*PI()*($H$6/137)*(B9+511)/I9,0)</f>
        <v>2.3117284556564699</v>
      </c>
      <c r="K9" s="14">
        <f t="shared" ref="K9:K25" si="1">IF(J9&gt;0,J9/(1-EXP(-J9)),0)</f>
        <v>2.5659921881222743</v>
      </c>
      <c r="L9" s="3">
        <f>IF(K9*I9&gt;0,SQRT(H9/(K9*I9*(B9+511))),0)</f>
        <v>0.10380547418722107</v>
      </c>
      <c r="M9" s="3">
        <f>L9</f>
        <v>0.10380547418722107</v>
      </c>
    </row>
    <row r="10" spans="1:13" x14ac:dyDescent="0.25">
      <c r="A10" s="12">
        <v>2</v>
      </c>
      <c r="B10" s="1">
        <v>10</v>
      </c>
      <c r="C10" s="1">
        <v>4000</v>
      </c>
      <c r="D10" s="20">
        <v>0.5</v>
      </c>
      <c r="E10" s="1">
        <v>0.26800000000000002</v>
      </c>
      <c r="F10" s="15">
        <v>1000000</v>
      </c>
      <c r="G10" s="1">
        <v>3105</v>
      </c>
      <c r="H10" s="13">
        <f t="shared" ref="H10:H58" si="2">IF(E10*F10&gt;0,100000*G10/(F10*E10),0)</f>
        <v>1158.5820895522388</v>
      </c>
      <c r="I10" s="13">
        <f t="shared" ref="I10:I58" si="3">SQRT(SUMSQ(B10+511)-SUMSQ(511))</f>
        <v>101.58740079360236</v>
      </c>
      <c r="J10" s="14">
        <f t="shared" si="0"/>
        <v>1.6464752846363078</v>
      </c>
      <c r="K10" s="14">
        <f t="shared" si="1"/>
        <v>2.039554616195201</v>
      </c>
      <c r="L10" s="3">
        <f t="shared" ref="L10:L58" si="4">IF(K10*I10&gt;0,SQRT(H10/(K10*I10*(B10+511))),0)</f>
        <v>0.10359933065613498</v>
      </c>
      <c r="M10" s="3">
        <f t="shared" ref="M10:M58" si="5">L10</f>
        <v>0.10359933065613498</v>
      </c>
    </row>
    <row r="11" spans="1:13" x14ac:dyDescent="0.25">
      <c r="A11" s="12">
        <v>3</v>
      </c>
      <c r="B11" s="1">
        <v>15</v>
      </c>
      <c r="C11" s="1">
        <v>4500</v>
      </c>
      <c r="D11" s="20">
        <v>0.5</v>
      </c>
      <c r="E11" s="1">
        <v>0.40400000000000003</v>
      </c>
      <c r="F11" s="15">
        <v>1000000</v>
      </c>
      <c r="G11" s="1">
        <v>4916</v>
      </c>
      <c r="H11" s="13">
        <f t="shared" si="2"/>
        <v>1216.8316831683169</v>
      </c>
      <c r="I11" s="13">
        <f t="shared" si="3"/>
        <v>124.71968569556292</v>
      </c>
      <c r="J11" s="14">
        <f t="shared" si="0"/>
        <v>1.3539669942398558</v>
      </c>
      <c r="K11" s="14">
        <f t="shared" si="1"/>
        <v>1.8252795270358109</v>
      </c>
      <c r="L11" s="3">
        <f t="shared" si="4"/>
        <v>0.10080688322158723</v>
      </c>
      <c r="M11" s="3">
        <f t="shared" si="5"/>
        <v>0.10080688322158723</v>
      </c>
    </row>
    <row r="12" spans="1:13" x14ac:dyDescent="0.25">
      <c r="A12" s="12">
        <v>4</v>
      </c>
      <c r="B12" s="1">
        <v>20</v>
      </c>
      <c r="C12" s="1">
        <v>5200</v>
      </c>
      <c r="D12" s="20">
        <v>0.5</v>
      </c>
      <c r="E12" s="1">
        <v>0.54400000000000004</v>
      </c>
      <c r="F12" s="15">
        <v>1000000</v>
      </c>
      <c r="G12" s="1">
        <v>6571</v>
      </c>
      <c r="H12" s="13">
        <f t="shared" si="2"/>
        <v>1207.9044117647059</v>
      </c>
      <c r="I12" s="13">
        <f t="shared" si="3"/>
        <v>144.36065946094871</v>
      </c>
      <c r="J12" s="14">
        <f t="shared" si="0"/>
        <v>1.1808724892707154</v>
      </c>
      <c r="K12" s="14">
        <f t="shared" si="1"/>
        <v>1.7040271593080103</v>
      </c>
      <c r="L12" s="3">
        <f t="shared" si="4"/>
        <v>9.6162631281492758E-2</v>
      </c>
      <c r="M12" s="3">
        <f t="shared" si="5"/>
        <v>9.6162631281492758E-2</v>
      </c>
    </row>
    <row r="13" spans="1:13" x14ac:dyDescent="0.25">
      <c r="A13" s="12">
        <v>5</v>
      </c>
      <c r="B13" s="1">
        <v>30</v>
      </c>
      <c r="C13" s="1">
        <v>5800</v>
      </c>
      <c r="D13" s="20">
        <v>0.5</v>
      </c>
      <c r="E13" s="1">
        <v>0.84</v>
      </c>
      <c r="F13" s="15">
        <v>1000000</v>
      </c>
      <c r="G13" s="1">
        <v>9954</v>
      </c>
      <c r="H13" s="13">
        <f t="shared" si="2"/>
        <v>1185</v>
      </c>
      <c r="I13" s="13">
        <f t="shared" si="3"/>
        <v>177.65134392961963</v>
      </c>
      <c r="J13" s="14">
        <f t="shared" si="0"/>
        <v>0.97765608805370929</v>
      </c>
      <c r="K13" s="14">
        <f t="shared" si="1"/>
        <v>1.5672383435183359</v>
      </c>
      <c r="L13" s="3">
        <f t="shared" si="4"/>
        <v>8.8696967087069145E-2</v>
      </c>
      <c r="M13" s="3">
        <f t="shared" si="5"/>
        <v>8.8696967087069145E-2</v>
      </c>
    </row>
    <row r="14" spans="1:13" x14ac:dyDescent="0.25">
      <c r="A14" s="12">
        <v>6</v>
      </c>
      <c r="B14" s="1">
        <v>40</v>
      </c>
      <c r="C14" s="1">
        <v>6500</v>
      </c>
      <c r="D14" s="20">
        <v>0.5</v>
      </c>
      <c r="E14" s="1">
        <v>1.1559999999999999</v>
      </c>
      <c r="F14" s="15">
        <v>1000000</v>
      </c>
      <c r="G14" s="1">
        <v>12722</v>
      </c>
      <c r="H14" s="13">
        <f t="shared" si="2"/>
        <v>1100.5190311418685</v>
      </c>
      <c r="I14" s="13">
        <f t="shared" si="3"/>
        <v>206.10676844781202</v>
      </c>
      <c r="J14" s="14">
        <f t="shared" si="0"/>
        <v>0.8582556794674604</v>
      </c>
      <c r="K14" s="14">
        <f t="shared" si="1"/>
        <v>1.4897707964880962</v>
      </c>
      <c r="L14" s="3">
        <f t="shared" si="4"/>
        <v>8.0652368138184549E-2</v>
      </c>
      <c r="M14" s="3">
        <f t="shared" si="5"/>
        <v>8.0652368138184549E-2</v>
      </c>
    </row>
    <row r="15" spans="1:13" x14ac:dyDescent="0.25">
      <c r="A15" s="12">
        <v>7</v>
      </c>
      <c r="B15" s="1">
        <v>50</v>
      </c>
      <c r="C15" s="1">
        <v>7200</v>
      </c>
      <c r="D15" s="20">
        <v>0.5</v>
      </c>
      <c r="E15" s="1">
        <v>1.484</v>
      </c>
      <c r="F15" s="15">
        <v>1000000</v>
      </c>
      <c r="G15" s="1">
        <v>15095</v>
      </c>
      <c r="H15" s="13">
        <f t="shared" si="2"/>
        <v>1017.1832884097036</v>
      </c>
      <c r="I15" s="13">
        <f t="shared" si="3"/>
        <v>231.5167380558045</v>
      </c>
      <c r="J15" s="14">
        <f t="shared" si="0"/>
        <v>0.77792514166691107</v>
      </c>
      <c r="K15" s="14">
        <f t="shared" si="1"/>
        <v>1.4388917681646174</v>
      </c>
      <c r="L15" s="3">
        <f t="shared" si="4"/>
        <v>7.3775628189697073E-2</v>
      </c>
      <c r="M15" s="3">
        <f t="shared" si="5"/>
        <v>7.3775628189697073E-2</v>
      </c>
    </row>
    <row r="16" spans="1:13" x14ac:dyDescent="0.25">
      <c r="A16" s="12">
        <v>8</v>
      </c>
      <c r="B16" s="1">
        <v>60</v>
      </c>
      <c r="C16" s="1">
        <v>7600</v>
      </c>
      <c r="D16" s="20">
        <v>0.5</v>
      </c>
      <c r="E16" s="1">
        <v>1.8340000000000001</v>
      </c>
      <c r="F16" s="15">
        <v>1000000</v>
      </c>
      <c r="G16" s="1">
        <v>16453</v>
      </c>
      <c r="H16" s="13">
        <f t="shared" si="2"/>
        <v>897.11014176663036</v>
      </c>
      <c r="I16" s="13">
        <f t="shared" si="3"/>
        <v>254.79403446705734</v>
      </c>
      <c r="J16" s="14">
        <f t="shared" si="0"/>
        <v>0.71945592559517757</v>
      </c>
      <c r="K16" s="14">
        <f t="shared" si="1"/>
        <v>1.4024951049697525</v>
      </c>
      <c r="L16" s="3">
        <f t="shared" si="4"/>
        <v>6.6307022154385345E-2</v>
      </c>
      <c r="M16" s="3">
        <f t="shared" si="5"/>
        <v>6.6307022154385345E-2</v>
      </c>
    </row>
    <row r="17" spans="1:13" x14ac:dyDescent="0.25">
      <c r="A17" s="12">
        <v>9</v>
      </c>
      <c r="B17" s="1">
        <v>70</v>
      </c>
      <c r="C17" s="1">
        <v>7950</v>
      </c>
      <c r="D17" s="20">
        <v>0.5</v>
      </c>
      <c r="E17" s="1">
        <v>2.206</v>
      </c>
      <c r="F17" s="15">
        <v>1000000</v>
      </c>
      <c r="G17" s="1">
        <v>16986</v>
      </c>
      <c r="H17" s="13">
        <f t="shared" si="2"/>
        <v>769.99093381686305</v>
      </c>
      <c r="I17" s="13">
        <f t="shared" si="3"/>
        <v>276.47784721384096</v>
      </c>
      <c r="J17" s="14">
        <f t="shared" si="0"/>
        <v>0.67464162657727778</v>
      </c>
      <c r="K17" s="14">
        <f t="shared" si="1"/>
        <v>1.3749646264023589</v>
      </c>
      <c r="L17" s="3">
        <f t="shared" si="4"/>
        <v>5.9044412735699527E-2</v>
      </c>
      <c r="M17" s="3">
        <f t="shared" si="5"/>
        <v>5.9044412735699527E-2</v>
      </c>
    </row>
    <row r="18" spans="1:13" x14ac:dyDescent="0.25">
      <c r="A18" s="12">
        <v>10</v>
      </c>
      <c r="B18" s="1">
        <v>80</v>
      </c>
      <c r="C18" s="1">
        <v>8300</v>
      </c>
      <c r="D18" s="20">
        <v>0.5</v>
      </c>
      <c r="E18" s="1">
        <v>2.5960000000000001</v>
      </c>
      <c r="F18" s="15">
        <v>1000000</v>
      </c>
      <c r="G18" s="1">
        <v>16873</v>
      </c>
      <c r="H18" s="13">
        <f t="shared" si="2"/>
        <v>649.96147919876728</v>
      </c>
      <c r="I18" s="13">
        <f t="shared" si="3"/>
        <v>296.91749695833016</v>
      </c>
      <c r="J18" s="14">
        <f t="shared" si="0"/>
        <v>0.63901202574417737</v>
      </c>
      <c r="K18" s="14">
        <f t="shared" si="1"/>
        <v>1.3533046910031523</v>
      </c>
      <c r="L18" s="3">
        <f t="shared" si="4"/>
        <v>5.2315981768799542E-2</v>
      </c>
      <c r="M18" s="3">
        <f t="shared" si="5"/>
        <v>5.2315981768799542E-2</v>
      </c>
    </row>
    <row r="19" spans="1:13" x14ac:dyDescent="0.25">
      <c r="A19" s="12">
        <v>11</v>
      </c>
      <c r="B19" s="1">
        <v>90</v>
      </c>
      <c r="C19" s="1">
        <v>8650</v>
      </c>
      <c r="D19" s="20">
        <v>0.5</v>
      </c>
      <c r="E19" s="1">
        <v>3</v>
      </c>
      <c r="F19" s="15">
        <v>1000000</v>
      </c>
      <c r="G19" s="1">
        <v>15465</v>
      </c>
      <c r="H19" s="13">
        <f t="shared" si="2"/>
        <v>515.5</v>
      </c>
      <c r="I19" s="13">
        <f t="shared" si="3"/>
        <v>316.35423183513763</v>
      </c>
      <c r="J19" s="14">
        <f t="shared" si="0"/>
        <v>0.60989934208968033</v>
      </c>
      <c r="K19" s="14">
        <f t="shared" si="1"/>
        <v>1.3357572815691892</v>
      </c>
      <c r="L19" s="3">
        <f t="shared" si="4"/>
        <v>4.5053288839188424E-2</v>
      </c>
      <c r="M19" s="3">
        <f t="shared" si="5"/>
        <v>4.5053288839188424E-2</v>
      </c>
    </row>
    <row r="20" spans="1:13" x14ac:dyDescent="0.25">
      <c r="A20" s="12">
        <v>12</v>
      </c>
      <c r="B20" s="1">
        <v>100</v>
      </c>
      <c r="C20" s="1">
        <v>9000</v>
      </c>
      <c r="D20" s="20">
        <v>0.5</v>
      </c>
      <c r="E20" s="1">
        <v>3.42</v>
      </c>
      <c r="F20" s="15">
        <v>1000000</v>
      </c>
      <c r="G20" s="1">
        <v>13280</v>
      </c>
      <c r="H20" s="13">
        <f t="shared" si="2"/>
        <v>388.30409356725147</v>
      </c>
      <c r="I20" s="13">
        <f t="shared" si="3"/>
        <v>334.96268448888452</v>
      </c>
      <c r="J20" s="14">
        <f t="shared" si="0"/>
        <v>0.58560142248725411</v>
      </c>
      <c r="K20" s="14">
        <f t="shared" si="1"/>
        <v>1.3212161185863351</v>
      </c>
      <c r="L20" s="3">
        <f t="shared" si="4"/>
        <v>3.7894853588625238E-2</v>
      </c>
      <c r="M20" s="3">
        <f t="shared" si="5"/>
        <v>3.7894853588625238E-2</v>
      </c>
    </row>
    <row r="21" spans="1:13" x14ac:dyDescent="0.25">
      <c r="A21" s="12">
        <v>13</v>
      </c>
      <c r="B21" s="1">
        <v>110</v>
      </c>
      <c r="C21" s="1">
        <v>9200</v>
      </c>
      <c r="D21" s="20">
        <v>0.5</v>
      </c>
      <c r="E21" s="1">
        <v>3.87</v>
      </c>
      <c r="F21" s="15">
        <v>1000000</v>
      </c>
      <c r="G21" s="1">
        <v>10755</v>
      </c>
      <c r="H21" s="13">
        <f t="shared" si="2"/>
        <v>277.90697674418607</v>
      </c>
      <c r="I21" s="13">
        <f t="shared" si="3"/>
        <v>352.8739151595085</v>
      </c>
      <c r="J21" s="14">
        <f t="shared" si="0"/>
        <v>0.5649752010715362</v>
      </c>
      <c r="K21" s="14">
        <f t="shared" si="1"/>
        <v>1.3089469063147476</v>
      </c>
      <c r="L21" s="3">
        <f t="shared" si="4"/>
        <v>3.1126703677190639E-2</v>
      </c>
      <c r="M21" s="3">
        <f t="shared" si="5"/>
        <v>3.1126703677190639E-2</v>
      </c>
    </row>
    <row r="22" spans="1:13" x14ac:dyDescent="0.25">
      <c r="A22" s="12">
        <v>14</v>
      </c>
      <c r="B22" s="1">
        <v>120</v>
      </c>
      <c r="C22" s="1">
        <v>9400</v>
      </c>
      <c r="D22" s="20">
        <v>0.5</v>
      </c>
      <c r="E22" s="1">
        <v>4.3380000000000001</v>
      </c>
      <c r="F22" s="15">
        <v>1000000</v>
      </c>
      <c r="G22" s="1">
        <v>7677</v>
      </c>
      <c r="H22" s="13">
        <f t="shared" si="2"/>
        <v>176.97095435684648</v>
      </c>
      <c r="I22" s="13">
        <f t="shared" si="3"/>
        <v>370.18914084559532</v>
      </c>
      <c r="J22" s="14">
        <f t="shared" si="0"/>
        <v>0.5472213403146271</v>
      </c>
      <c r="K22" s="14">
        <f t="shared" si="1"/>
        <v>1.2984412747192839</v>
      </c>
      <c r="L22" s="3">
        <f t="shared" si="4"/>
        <v>2.4155349364970706E-2</v>
      </c>
      <c r="M22" s="3">
        <f t="shared" si="5"/>
        <v>2.4155349364970706E-2</v>
      </c>
    </row>
    <row r="23" spans="1:13" x14ac:dyDescent="0.25">
      <c r="A23" s="12">
        <v>15</v>
      </c>
      <c r="B23" s="1">
        <v>130</v>
      </c>
      <c r="C23" s="1">
        <v>9600</v>
      </c>
      <c r="D23" s="20">
        <v>0.5</v>
      </c>
      <c r="E23" s="1">
        <v>4.8280000000000003</v>
      </c>
      <c r="F23" s="15">
        <v>1000000</v>
      </c>
      <c r="G23" s="1">
        <v>4780</v>
      </c>
      <c r="H23" s="13">
        <f t="shared" si="2"/>
        <v>99.005799502899748</v>
      </c>
      <c r="I23" s="13">
        <f t="shared" si="3"/>
        <v>386.98837191833036</v>
      </c>
      <c r="J23" s="14">
        <f t="shared" si="0"/>
        <v>0.53176219082928733</v>
      </c>
      <c r="K23" s="14">
        <f t="shared" si="1"/>
        <v>1.2893350353611779</v>
      </c>
      <c r="L23" s="3">
        <f t="shared" si="4"/>
        <v>1.7594197104727764E-2</v>
      </c>
      <c r="M23" s="3">
        <f t="shared" si="5"/>
        <v>1.7594197104727764E-2</v>
      </c>
    </row>
    <row r="24" spans="1:13" x14ac:dyDescent="0.25">
      <c r="A24" s="12">
        <v>16</v>
      </c>
      <c r="B24" s="1">
        <v>140</v>
      </c>
      <c r="C24" s="1">
        <v>9800</v>
      </c>
      <c r="D24" s="20">
        <v>0.5</v>
      </c>
      <c r="E24" s="1">
        <v>5.3339999999999996</v>
      </c>
      <c r="F24" s="15">
        <v>1000000</v>
      </c>
      <c r="G24" s="1">
        <v>2113</v>
      </c>
      <c r="H24" s="13">
        <f t="shared" si="2"/>
        <v>39.613798275215601</v>
      </c>
      <c r="I24" s="13">
        <f t="shared" si="3"/>
        <v>403.33608814486212</v>
      </c>
      <c r="J24" s="14">
        <f t="shared" si="0"/>
        <v>0.51816878596539273</v>
      </c>
      <c r="K24" s="14">
        <f t="shared" si="1"/>
        <v>1.2813598090765843</v>
      </c>
      <c r="L24" s="3">
        <f t="shared" si="4"/>
        <v>1.0850847471027587E-2</v>
      </c>
      <c r="M24" s="3">
        <f t="shared" si="5"/>
        <v>1.0850847471027587E-2</v>
      </c>
    </row>
    <row r="25" spans="1:13" x14ac:dyDescent="0.25">
      <c r="A25" s="12">
        <v>17</v>
      </c>
      <c r="B25" s="2">
        <v>150</v>
      </c>
      <c r="C25" s="2">
        <v>10200</v>
      </c>
      <c r="D25" s="20">
        <v>0.5</v>
      </c>
      <c r="E25" s="2">
        <v>5.8259999999999996</v>
      </c>
      <c r="F25" s="15">
        <v>1000000</v>
      </c>
      <c r="G25" s="2">
        <v>395</v>
      </c>
      <c r="H25" s="13">
        <f t="shared" si="2"/>
        <v>6.7799519395811876</v>
      </c>
      <c r="I25" s="13">
        <f t="shared" si="3"/>
        <v>419.2851058647326</v>
      </c>
      <c r="J25" s="14">
        <f t="shared" si="0"/>
        <v>0.50611518228319352</v>
      </c>
      <c r="K25" s="14">
        <f t="shared" si="1"/>
        <v>1.274313060790486</v>
      </c>
      <c r="L25" s="3">
        <f t="shared" si="4"/>
        <v>4.3814695021722836E-3</v>
      </c>
      <c r="M25" s="3">
        <f t="shared" si="5"/>
        <v>4.3814695021722836E-3</v>
      </c>
    </row>
    <row r="26" spans="1:13" x14ac:dyDescent="0.25">
      <c r="A26" s="12">
        <v>18</v>
      </c>
      <c r="B26" s="2"/>
      <c r="C26" s="2"/>
      <c r="D26" s="21"/>
      <c r="E26" s="2"/>
      <c r="F26" s="15"/>
      <c r="G26" s="2"/>
      <c r="H26" s="13">
        <f t="shared" si="2"/>
        <v>0</v>
      </c>
      <c r="I26" s="13">
        <f t="shared" si="3"/>
        <v>0</v>
      </c>
      <c r="J26" s="14">
        <f>IF(I26&gt;0,2*PI()*($H$6/137)*(B26+511)/I26,0)</f>
        <v>0</v>
      </c>
      <c r="K26" s="14">
        <f>IF(J26&gt;0,J26/(1-EXP(-J26)),0)</f>
        <v>0</v>
      </c>
      <c r="L26" s="3">
        <f t="shared" si="4"/>
        <v>0</v>
      </c>
      <c r="M26" s="3">
        <f t="shared" si="5"/>
        <v>0</v>
      </c>
    </row>
    <row r="27" spans="1:13" x14ac:dyDescent="0.25">
      <c r="A27" s="12">
        <v>19</v>
      </c>
      <c r="B27" s="15"/>
      <c r="C27" s="15"/>
      <c r="D27" s="22"/>
      <c r="E27" s="15"/>
      <c r="F27" s="15"/>
      <c r="G27" s="15"/>
      <c r="H27" s="13">
        <f t="shared" si="2"/>
        <v>0</v>
      </c>
      <c r="I27" s="13">
        <f t="shared" si="3"/>
        <v>0</v>
      </c>
      <c r="J27" s="14">
        <f t="shared" ref="J27:J58" si="6">IF(I27&gt;0,2*PI()*($H$6/137)*(B27+511)/I27,0)</f>
        <v>0</v>
      </c>
      <c r="K27" s="14">
        <f t="shared" ref="K27:K58" si="7">IF(J27&gt;0,J27/(1-EXP(-J27)),0)</f>
        <v>0</v>
      </c>
      <c r="L27" s="3">
        <f t="shared" si="4"/>
        <v>0</v>
      </c>
      <c r="M27" s="3">
        <f t="shared" si="5"/>
        <v>0</v>
      </c>
    </row>
    <row r="28" spans="1:13" x14ac:dyDescent="0.25">
      <c r="A28" s="12">
        <v>20</v>
      </c>
      <c r="B28" s="15"/>
      <c r="C28" s="15"/>
      <c r="D28" s="22"/>
      <c r="E28" s="15"/>
      <c r="F28" s="15"/>
      <c r="G28" s="15"/>
      <c r="H28" s="13">
        <f t="shared" si="2"/>
        <v>0</v>
      </c>
      <c r="I28" s="13">
        <f t="shared" si="3"/>
        <v>0</v>
      </c>
      <c r="J28" s="14">
        <f t="shared" si="6"/>
        <v>0</v>
      </c>
      <c r="K28" s="14">
        <f t="shared" si="7"/>
        <v>0</v>
      </c>
      <c r="L28" s="3">
        <f t="shared" si="4"/>
        <v>0</v>
      </c>
      <c r="M28" s="3">
        <f t="shared" si="5"/>
        <v>0</v>
      </c>
    </row>
    <row r="29" spans="1:13" x14ac:dyDescent="0.25">
      <c r="A29" s="12">
        <v>21</v>
      </c>
      <c r="B29" s="15"/>
      <c r="C29" s="15"/>
      <c r="D29" s="22"/>
      <c r="E29" s="15"/>
      <c r="F29" s="15"/>
      <c r="G29" s="15"/>
      <c r="H29" s="13">
        <f t="shared" si="2"/>
        <v>0</v>
      </c>
      <c r="I29" s="13">
        <f t="shared" si="3"/>
        <v>0</v>
      </c>
      <c r="J29" s="14">
        <f t="shared" si="6"/>
        <v>0</v>
      </c>
      <c r="K29" s="14">
        <f t="shared" si="7"/>
        <v>0</v>
      </c>
      <c r="L29" s="3">
        <f t="shared" si="4"/>
        <v>0</v>
      </c>
      <c r="M29" s="3">
        <f t="shared" si="5"/>
        <v>0</v>
      </c>
    </row>
    <row r="30" spans="1:13" x14ac:dyDescent="0.25">
      <c r="A30" s="12">
        <v>22</v>
      </c>
      <c r="B30" s="15"/>
      <c r="C30" s="15"/>
      <c r="D30" s="22"/>
      <c r="E30" s="15"/>
      <c r="F30" s="15"/>
      <c r="G30" s="15"/>
      <c r="H30" s="13">
        <f t="shared" si="2"/>
        <v>0</v>
      </c>
      <c r="I30" s="13">
        <f t="shared" si="3"/>
        <v>0</v>
      </c>
      <c r="J30" s="14">
        <f t="shared" si="6"/>
        <v>0</v>
      </c>
      <c r="K30" s="14">
        <f t="shared" si="7"/>
        <v>0</v>
      </c>
      <c r="L30" s="3">
        <f t="shared" si="4"/>
        <v>0</v>
      </c>
      <c r="M30" s="3">
        <f t="shared" si="5"/>
        <v>0</v>
      </c>
    </row>
    <row r="31" spans="1:13" x14ac:dyDescent="0.25">
      <c r="A31" s="12">
        <v>23</v>
      </c>
      <c r="B31" s="15"/>
      <c r="C31" s="15"/>
      <c r="D31" s="22"/>
      <c r="E31" s="15"/>
      <c r="F31" s="15"/>
      <c r="G31" s="15"/>
      <c r="H31" s="13">
        <f t="shared" si="2"/>
        <v>0</v>
      </c>
      <c r="I31" s="13">
        <f t="shared" si="3"/>
        <v>0</v>
      </c>
      <c r="J31" s="14">
        <f t="shared" si="6"/>
        <v>0</v>
      </c>
      <c r="K31" s="14">
        <f t="shared" si="7"/>
        <v>0</v>
      </c>
      <c r="L31" s="3">
        <f t="shared" si="4"/>
        <v>0</v>
      </c>
      <c r="M31" s="3">
        <f t="shared" si="5"/>
        <v>0</v>
      </c>
    </row>
    <row r="32" spans="1:13" x14ac:dyDescent="0.25">
      <c r="A32" s="12">
        <v>24</v>
      </c>
      <c r="B32" s="15"/>
      <c r="C32" s="15"/>
      <c r="D32" s="22"/>
      <c r="E32" s="15"/>
      <c r="F32" s="15"/>
      <c r="G32" s="15"/>
      <c r="H32" s="13">
        <f t="shared" si="2"/>
        <v>0</v>
      </c>
      <c r="I32" s="13">
        <f t="shared" si="3"/>
        <v>0</v>
      </c>
      <c r="J32" s="14">
        <f t="shared" si="6"/>
        <v>0</v>
      </c>
      <c r="K32" s="14">
        <f t="shared" si="7"/>
        <v>0</v>
      </c>
      <c r="L32" s="3">
        <f t="shared" si="4"/>
        <v>0</v>
      </c>
      <c r="M32" s="3">
        <f t="shared" si="5"/>
        <v>0</v>
      </c>
    </row>
    <row r="33" spans="1:13" x14ac:dyDescent="0.25">
      <c r="A33" s="12">
        <v>25</v>
      </c>
      <c r="B33" s="15"/>
      <c r="C33" s="15"/>
      <c r="D33" s="22"/>
      <c r="E33" s="15"/>
      <c r="F33" s="15"/>
      <c r="G33" s="15"/>
      <c r="H33" s="13">
        <f t="shared" si="2"/>
        <v>0</v>
      </c>
      <c r="I33" s="13">
        <f t="shared" si="3"/>
        <v>0</v>
      </c>
      <c r="J33" s="14">
        <f t="shared" si="6"/>
        <v>0</v>
      </c>
      <c r="K33" s="14">
        <f t="shared" si="7"/>
        <v>0</v>
      </c>
      <c r="L33" s="3">
        <f t="shared" si="4"/>
        <v>0</v>
      </c>
      <c r="M33" s="3">
        <f t="shared" si="5"/>
        <v>0</v>
      </c>
    </row>
    <row r="34" spans="1:13" x14ac:dyDescent="0.25">
      <c r="A34" s="12">
        <v>26</v>
      </c>
      <c r="B34" s="15"/>
      <c r="C34" s="15"/>
      <c r="D34" s="22"/>
      <c r="E34" s="15"/>
      <c r="F34" s="15"/>
      <c r="G34" s="15"/>
      <c r="H34" s="13">
        <f t="shared" si="2"/>
        <v>0</v>
      </c>
      <c r="I34" s="13">
        <f t="shared" si="3"/>
        <v>0</v>
      </c>
      <c r="J34" s="14">
        <f t="shared" si="6"/>
        <v>0</v>
      </c>
      <c r="K34" s="14">
        <f t="shared" si="7"/>
        <v>0</v>
      </c>
      <c r="L34" s="3">
        <f t="shared" si="4"/>
        <v>0</v>
      </c>
      <c r="M34" s="3">
        <f t="shared" si="5"/>
        <v>0</v>
      </c>
    </row>
    <row r="35" spans="1:13" x14ac:dyDescent="0.25">
      <c r="A35" s="12">
        <v>27</v>
      </c>
      <c r="B35" s="15"/>
      <c r="C35" s="15"/>
      <c r="D35" s="22"/>
      <c r="E35" s="15"/>
      <c r="F35" s="15"/>
      <c r="G35" s="15"/>
      <c r="H35" s="13">
        <f t="shared" si="2"/>
        <v>0</v>
      </c>
      <c r="I35" s="13">
        <f t="shared" si="3"/>
        <v>0</v>
      </c>
      <c r="J35" s="14">
        <f t="shared" si="6"/>
        <v>0</v>
      </c>
      <c r="K35" s="14">
        <f t="shared" si="7"/>
        <v>0</v>
      </c>
      <c r="L35" s="3">
        <f t="shared" si="4"/>
        <v>0</v>
      </c>
      <c r="M35" s="3">
        <f t="shared" si="5"/>
        <v>0</v>
      </c>
    </row>
    <row r="36" spans="1:13" x14ac:dyDescent="0.25">
      <c r="A36" s="12">
        <v>28</v>
      </c>
      <c r="B36" s="15"/>
      <c r="C36" s="15"/>
      <c r="D36" s="22"/>
      <c r="E36" s="15"/>
      <c r="F36" s="15"/>
      <c r="G36" s="15"/>
      <c r="H36" s="13">
        <f t="shared" si="2"/>
        <v>0</v>
      </c>
      <c r="I36" s="13">
        <f t="shared" si="3"/>
        <v>0</v>
      </c>
      <c r="J36" s="14">
        <f t="shared" si="6"/>
        <v>0</v>
      </c>
      <c r="K36" s="14">
        <f t="shared" si="7"/>
        <v>0</v>
      </c>
      <c r="L36" s="3">
        <f t="shared" si="4"/>
        <v>0</v>
      </c>
      <c r="M36" s="3">
        <f t="shared" si="5"/>
        <v>0</v>
      </c>
    </row>
    <row r="37" spans="1:13" x14ac:dyDescent="0.25">
      <c r="A37" s="12">
        <v>29</v>
      </c>
      <c r="B37" s="15"/>
      <c r="C37" s="15"/>
      <c r="D37" s="22"/>
      <c r="E37" s="15"/>
      <c r="F37" s="15"/>
      <c r="G37" s="15"/>
      <c r="H37" s="13">
        <f t="shared" si="2"/>
        <v>0</v>
      </c>
      <c r="I37" s="13">
        <f t="shared" si="3"/>
        <v>0</v>
      </c>
      <c r="J37" s="14">
        <f t="shared" si="6"/>
        <v>0</v>
      </c>
      <c r="K37" s="14">
        <f t="shared" si="7"/>
        <v>0</v>
      </c>
      <c r="L37" s="3">
        <f t="shared" si="4"/>
        <v>0</v>
      </c>
      <c r="M37" s="3">
        <f t="shared" si="5"/>
        <v>0</v>
      </c>
    </row>
    <row r="38" spans="1:13" x14ac:dyDescent="0.25">
      <c r="A38" s="12">
        <v>30</v>
      </c>
      <c r="B38" s="15"/>
      <c r="C38" s="15"/>
      <c r="D38" s="22"/>
      <c r="E38" s="15"/>
      <c r="F38" s="15"/>
      <c r="G38" s="15"/>
      <c r="H38" s="13">
        <f t="shared" si="2"/>
        <v>0</v>
      </c>
      <c r="I38" s="13">
        <f t="shared" si="3"/>
        <v>0</v>
      </c>
      <c r="J38" s="14">
        <f t="shared" si="6"/>
        <v>0</v>
      </c>
      <c r="K38" s="14">
        <f t="shared" si="7"/>
        <v>0</v>
      </c>
      <c r="L38" s="3">
        <f t="shared" si="4"/>
        <v>0</v>
      </c>
      <c r="M38" s="3">
        <f t="shared" si="5"/>
        <v>0</v>
      </c>
    </row>
    <row r="39" spans="1:13" x14ac:dyDescent="0.25">
      <c r="A39" s="12">
        <v>31</v>
      </c>
      <c r="B39" s="15"/>
      <c r="C39" s="15"/>
      <c r="D39" s="22"/>
      <c r="E39" s="15"/>
      <c r="F39" s="15"/>
      <c r="G39" s="15"/>
      <c r="H39" s="13">
        <f t="shared" si="2"/>
        <v>0</v>
      </c>
      <c r="I39" s="13">
        <f t="shared" si="3"/>
        <v>0</v>
      </c>
      <c r="J39" s="14">
        <f t="shared" si="6"/>
        <v>0</v>
      </c>
      <c r="K39" s="14">
        <f t="shared" si="7"/>
        <v>0</v>
      </c>
      <c r="L39" s="3">
        <f t="shared" si="4"/>
        <v>0</v>
      </c>
      <c r="M39" s="3">
        <f t="shared" si="5"/>
        <v>0</v>
      </c>
    </row>
    <row r="40" spans="1:13" x14ac:dyDescent="0.25">
      <c r="A40" s="12">
        <v>32</v>
      </c>
      <c r="B40" s="15"/>
      <c r="C40" s="15"/>
      <c r="D40" s="22"/>
      <c r="E40" s="15"/>
      <c r="F40" s="15"/>
      <c r="G40" s="15"/>
      <c r="H40" s="13">
        <f t="shared" si="2"/>
        <v>0</v>
      </c>
      <c r="I40" s="13">
        <f t="shared" si="3"/>
        <v>0</v>
      </c>
      <c r="J40" s="14">
        <f t="shared" si="6"/>
        <v>0</v>
      </c>
      <c r="K40" s="14">
        <f t="shared" si="7"/>
        <v>0</v>
      </c>
      <c r="L40" s="3">
        <f t="shared" si="4"/>
        <v>0</v>
      </c>
      <c r="M40" s="3">
        <f t="shared" si="5"/>
        <v>0</v>
      </c>
    </row>
    <row r="41" spans="1:13" x14ac:dyDescent="0.25">
      <c r="A41" s="12">
        <v>33</v>
      </c>
      <c r="B41" s="15"/>
      <c r="C41" s="15"/>
      <c r="D41" s="22"/>
      <c r="E41" s="15"/>
      <c r="F41" s="15"/>
      <c r="G41" s="15"/>
      <c r="H41" s="13">
        <f t="shared" si="2"/>
        <v>0</v>
      </c>
      <c r="I41" s="13">
        <f t="shared" si="3"/>
        <v>0</v>
      </c>
      <c r="J41" s="14">
        <f t="shared" si="6"/>
        <v>0</v>
      </c>
      <c r="K41" s="14">
        <f t="shared" si="7"/>
        <v>0</v>
      </c>
      <c r="L41" s="3">
        <f t="shared" si="4"/>
        <v>0</v>
      </c>
      <c r="M41" s="3">
        <f t="shared" si="5"/>
        <v>0</v>
      </c>
    </row>
    <row r="42" spans="1:13" x14ac:dyDescent="0.25">
      <c r="A42" s="12">
        <v>34</v>
      </c>
      <c r="B42" s="15"/>
      <c r="C42" s="15"/>
      <c r="D42" s="22"/>
      <c r="E42" s="15"/>
      <c r="F42" s="15"/>
      <c r="G42" s="15"/>
      <c r="H42" s="13">
        <f t="shared" si="2"/>
        <v>0</v>
      </c>
      <c r="I42" s="13">
        <f t="shared" si="3"/>
        <v>0</v>
      </c>
      <c r="J42" s="14">
        <f t="shared" si="6"/>
        <v>0</v>
      </c>
      <c r="K42" s="14">
        <f t="shared" si="7"/>
        <v>0</v>
      </c>
      <c r="L42" s="3">
        <f t="shared" si="4"/>
        <v>0</v>
      </c>
      <c r="M42" s="3">
        <f t="shared" si="5"/>
        <v>0</v>
      </c>
    </row>
    <row r="43" spans="1:13" x14ac:dyDescent="0.25">
      <c r="A43" s="12">
        <v>35</v>
      </c>
      <c r="B43" s="15"/>
      <c r="C43" s="15"/>
      <c r="D43" s="22"/>
      <c r="E43" s="15"/>
      <c r="F43" s="15"/>
      <c r="G43" s="15"/>
      <c r="H43" s="13">
        <f t="shared" si="2"/>
        <v>0</v>
      </c>
      <c r="I43" s="13">
        <f t="shared" si="3"/>
        <v>0</v>
      </c>
      <c r="J43" s="14">
        <f t="shared" si="6"/>
        <v>0</v>
      </c>
      <c r="K43" s="14">
        <f t="shared" si="7"/>
        <v>0</v>
      </c>
      <c r="L43" s="3">
        <f t="shared" si="4"/>
        <v>0</v>
      </c>
      <c r="M43" s="3">
        <f t="shared" si="5"/>
        <v>0</v>
      </c>
    </row>
    <row r="44" spans="1:13" x14ac:dyDescent="0.25">
      <c r="A44" s="12">
        <v>36</v>
      </c>
      <c r="B44" s="15"/>
      <c r="C44" s="15"/>
      <c r="D44" s="22"/>
      <c r="E44" s="15"/>
      <c r="F44" s="15"/>
      <c r="G44" s="15"/>
      <c r="H44" s="13">
        <f t="shared" si="2"/>
        <v>0</v>
      </c>
      <c r="I44" s="13">
        <f t="shared" si="3"/>
        <v>0</v>
      </c>
      <c r="J44" s="14">
        <f t="shared" si="6"/>
        <v>0</v>
      </c>
      <c r="K44" s="14">
        <f t="shared" si="7"/>
        <v>0</v>
      </c>
      <c r="L44" s="3">
        <f t="shared" si="4"/>
        <v>0</v>
      </c>
      <c r="M44" s="3">
        <f t="shared" si="5"/>
        <v>0</v>
      </c>
    </row>
    <row r="45" spans="1:13" x14ac:dyDescent="0.25">
      <c r="A45" s="12">
        <v>37</v>
      </c>
      <c r="B45" s="15"/>
      <c r="C45" s="15"/>
      <c r="D45" s="22"/>
      <c r="E45" s="15"/>
      <c r="F45" s="15"/>
      <c r="G45" s="15"/>
      <c r="H45" s="13">
        <f t="shared" si="2"/>
        <v>0</v>
      </c>
      <c r="I45" s="13">
        <f t="shared" si="3"/>
        <v>0</v>
      </c>
      <c r="J45" s="14">
        <f t="shared" si="6"/>
        <v>0</v>
      </c>
      <c r="K45" s="14">
        <f t="shared" si="7"/>
        <v>0</v>
      </c>
      <c r="L45" s="3">
        <f t="shared" si="4"/>
        <v>0</v>
      </c>
      <c r="M45" s="3">
        <f t="shared" si="5"/>
        <v>0</v>
      </c>
    </row>
    <row r="46" spans="1:13" x14ac:dyDescent="0.25">
      <c r="A46" s="12">
        <v>38</v>
      </c>
      <c r="B46" s="15"/>
      <c r="C46" s="15"/>
      <c r="D46" s="22"/>
      <c r="E46" s="15"/>
      <c r="F46" s="15"/>
      <c r="G46" s="15"/>
      <c r="H46" s="13">
        <f t="shared" si="2"/>
        <v>0</v>
      </c>
      <c r="I46" s="13">
        <f t="shared" si="3"/>
        <v>0</v>
      </c>
      <c r="J46" s="14">
        <f t="shared" si="6"/>
        <v>0</v>
      </c>
      <c r="K46" s="14">
        <f t="shared" si="7"/>
        <v>0</v>
      </c>
      <c r="L46" s="3">
        <f t="shared" si="4"/>
        <v>0</v>
      </c>
      <c r="M46" s="3">
        <f t="shared" si="5"/>
        <v>0</v>
      </c>
    </row>
    <row r="47" spans="1:13" x14ac:dyDescent="0.25">
      <c r="A47" s="12">
        <v>39</v>
      </c>
      <c r="B47" s="15"/>
      <c r="C47" s="15"/>
      <c r="D47" s="22"/>
      <c r="E47" s="15"/>
      <c r="F47" s="15"/>
      <c r="G47" s="15"/>
      <c r="H47" s="13">
        <f t="shared" si="2"/>
        <v>0</v>
      </c>
      <c r="I47" s="13">
        <f t="shared" si="3"/>
        <v>0</v>
      </c>
      <c r="J47" s="14">
        <f t="shared" si="6"/>
        <v>0</v>
      </c>
      <c r="K47" s="14">
        <f t="shared" si="7"/>
        <v>0</v>
      </c>
      <c r="L47" s="3">
        <f t="shared" si="4"/>
        <v>0</v>
      </c>
      <c r="M47" s="3">
        <f t="shared" si="5"/>
        <v>0</v>
      </c>
    </row>
    <row r="48" spans="1:13" x14ac:dyDescent="0.25">
      <c r="A48" s="12">
        <v>40</v>
      </c>
      <c r="B48" s="15"/>
      <c r="C48" s="15"/>
      <c r="D48" s="22"/>
      <c r="E48" s="15"/>
      <c r="F48" s="15"/>
      <c r="G48" s="15"/>
      <c r="H48" s="13">
        <f t="shared" si="2"/>
        <v>0</v>
      </c>
      <c r="I48" s="13">
        <f t="shared" si="3"/>
        <v>0</v>
      </c>
      <c r="J48" s="14">
        <f t="shared" si="6"/>
        <v>0</v>
      </c>
      <c r="K48" s="14">
        <f t="shared" si="7"/>
        <v>0</v>
      </c>
      <c r="L48" s="3">
        <f t="shared" si="4"/>
        <v>0</v>
      </c>
      <c r="M48" s="3">
        <f t="shared" si="5"/>
        <v>0</v>
      </c>
    </row>
    <row r="49" spans="1:13" x14ac:dyDescent="0.25">
      <c r="A49" s="12">
        <v>41</v>
      </c>
      <c r="B49" s="15"/>
      <c r="C49" s="15"/>
      <c r="D49" s="22"/>
      <c r="E49" s="15"/>
      <c r="F49" s="15"/>
      <c r="G49" s="15"/>
      <c r="H49" s="13">
        <f t="shared" si="2"/>
        <v>0</v>
      </c>
      <c r="I49" s="13">
        <f t="shared" si="3"/>
        <v>0</v>
      </c>
      <c r="J49" s="14">
        <f t="shared" si="6"/>
        <v>0</v>
      </c>
      <c r="K49" s="14">
        <f t="shared" si="7"/>
        <v>0</v>
      </c>
      <c r="L49" s="3">
        <f t="shared" si="4"/>
        <v>0</v>
      </c>
      <c r="M49" s="3">
        <f t="shared" si="5"/>
        <v>0</v>
      </c>
    </row>
    <row r="50" spans="1:13" x14ac:dyDescent="0.25">
      <c r="A50" s="12">
        <v>42</v>
      </c>
      <c r="B50" s="15"/>
      <c r="C50" s="15"/>
      <c r="D50" s="22"/>
      <c r="E50" s="15"/>
      <c r="F50" s="15"/>
      <c r="G50" s="15"/>
      <c r="H50" s="13">
        <f t="shared" si="2"/>
        <v>0</v>
      </c>
      <c r="I50" s="13">
        <f t="shared" si="3"/>
        <v>0</v>
      </c>
      <c r="J50" s="14">
        <f t="shared" si="6"/>
        <v>0</v>
      </c>
      <c r="K50" s="14">
        <f t="shared" si="7"/>
        <v>0</v>
      </c>
      <c r="L50" s="3">
        <f t="shared" si="4"/>
        <v>0</v>
      </c>
      <c r="M50" s="3">
        <f t="shared" si="5"/>
        <v>0</v>
      </c>
    </row>
    <row r="51" spans="1:13" x14ac:dyDescent="0.25">
      <c r="A51" s="12">
        <v>43</v>
      </c>
      <c r="B51" s="15"/>
      <c r="C51" s="15"/>
      <c r="D51" s="22"/>
      <c r="E51" s="15"/>
      <c r="F51" s="15"/>
      <c r="G51" s="15"/>
      <c r="H51" s="13">
        <f t="shared" si="2"/>
        <v>0</v>
      </c>
      <c r="I51" s="13">
        <f t="shared" si="3"/>
        <v>0</v>
      </c>
      <c r="J51" s="14">
        <f t="shared" si="6"/>
        <v>0</v>
      </c>
      <c r="K51" s="14">
        <f t="shared" si="7"/>
        <v>0</v>
      </c>
      <c r="L51" s="3">
        <f t="shared" si="4"/>
        <v>0</v>
      </c>
      <c r="M51" s="3">
        <f t="shared" si="5"/>
        <v>0</v>
      </c>
    </row>
    <row r="52" spans="1:13" x14ac:dyDescent="0.25">
      <c r="A52" s="12">
        <v>44</v>
      </c>
      <c r="B52" s="15"/>
      <c r="C52" s="15"/>
      <c r="D52" s="22"/>
      <c r="E52" s="15"/>
      <c r="F52" s="15"/>
      <c r="G52" s="15"/>
      <c r="H52" s="13">
        <f t="shared" si="2"/>
        <v>0</v>
      </c>
      <c r="I52" s="13">
        <f t="shared" si="3"/>
        <v>0</v>
      </c>
      <c r="J52" s="14">
        <f t="shared" si="6"/>
        <v>0</v>
      </c>
      <c r="K52" s="14">
        <f t="shared" si="7"/>
        <v>0</v>
      </c>
      <c r="L52" s="3">
        <f t="shared" si="4"/>
        <v>0</v>
      </c>
      <c r="M52" s="3">
        <f t="shared" si="5"/>
        <v>0</v>
      </c>
    </row>
    <row r="53" spans="1:13" x14ac:dyDescent="0.25">
      <c r="A53" s="12">
        <v>45</v>
      </c>
      <c r="B53" s="15"/>
      <c r="C53" s="15"/>
      <c r="D53" s="22"/>
      <c r="E53" s="15"/>
      <c r="F53" s="15"/>
      <c r="G53" s="15"/>
      <c r="H53" s="13">
        <f t="shared" si="2"/>
        <v>0</v>
      </c>
      <c r="I53" s="13">
        <f t="shared" si="3"/>
        <v>0</v>
      </c>
      <c r="J53" s="14">
        <f t="shared" si="6"/>
        <v>0</v>
      </c>
      <c r="K53" s="14">
        <f t="shared" si="7"/>
        <v>0</v>
      </c>
      <c r="L53" s="3">
        <f t="shared" si="4"/>
        <v>0</v>
      </c>
      <c r="M53" s="3">
        <f t="shared" si="5"/>
        <v>0</v>
      </c>
    </row>
    <row r="54" spans="1:13" x14ac:dyDescent="0.25">
      <c r="A54" s="12">
        <v>46</v>
      </c>
      <c r="B54" s="15"/>
      <c r="C54" s="15"/>
      <c r="D54" s="22"/>
      <c r="E54" s="15"/>
      <c r="F54" s="15"/>
      <c r="G54" s="15"/>
      <c r="H54" s="13">
        <f t="shared" si="2"/>
        <v>0</v>
      </c>
      <c r="I54" s="13">
        <f t="shared" si="3"/>
        <v>0</v>
      </c>
      <c r="J54" s="14">
        <f t="shared" si="6"/>
        <v>0</v>
      </c>
      <c r="K54" s="14">
        <f t="shared" si="7"/>
        <v>0</v>
      </c>
      <c r="L54" s="3">
        <f t="shared" si="4"/>
        <v>0</v>
      </c>
      <c r="M54" s="3">
        <f t="shared" si="5"/>
        <v>0</v>
      </c>
    </row>
    <row r="55" spans="1:13" x14ac:dyDescent="0.25">
      <c r="A55" s="12">
        <v>47</v>
      </c>
      <c r="B55" s="15"/>
      <c r="C55" s="15"/>
      <c r="D55" s="22"/>
      <c r="E55" s="15"/>
      <c r="F55" s="15"/>
      <c r="G55" s="15"/>
      <c r="H55" s="13">
        <f t="shared" si="2"/>
        <v>0</v>
      </c>
      <c r="I55" s="13">
        <f t="shared" si="3"/>
        <v>0</v>
      </c>
      <c r="J55" s="14">
        <f t="shared" si="6"/>
        <v>0</v>
      </c>
      <c r="K55" s="14">
        <f t="shared" si="7"/>
        <v>0</v>
      </c>
      <c r="L55" s="3">
        <f t="shared" si="4"/>
        <v>0</v>
      </c>
      <c r="M55" s="3">
        <f t="shared" si="5"/>
        <v>0</v>
      </c>
    </row>
    <row r="56" spans="1:13" x14ac:dyDescent="0.25">
      <c r="A56" s="12">
        <v>48</v>
      </c>
      <c r="B56" s="15"/>
      <c r="C56" s="15"/>
      <c r="D56" s="22"/>
      <c r="E56" s="15"/>
      <c r="F56" s="15"/>
      <c r="G56" s="15"/>
      <c r="H56" s="13">
        <f t="shared" si="2"/>
        <v>0</v>
      </c>
      <c r="I56" s="13">
        <f t="shared" si="3"/>
        <v>0</v>
      </c>
      <c r="J56" s="14">
        <f t="shared" si="6"/>
        <v>0</v>
      </c>
      <c r="K56" s="14">
        <f t="shared" si="7"/>
        <v>0</v>
      </c>
      <c r="L56" s="3">
        <f t="shared" si="4"/>
        <v>0</v>
      </c>
      <c r="M56" s="3">
        <f t="shared" si="5"/>
        <v>0</v>
      </c>
    </row>
    <row r="57" spans="1:13" x14ac:dyDescent="0.25">
      <c r="A57" s="12">
        <v>49</v>
      </c>
      <c r="B57" s="15"/>
      <c r="C57" s="15"/>
      <c r="D57" s="22"/>
      <c r="E57" s="15"/>
      <c r="F57" s="15"/>
      <c r="G57" s="15"/>
      <c r="H57" s="13">
        <f t="shared" si="2"/>
        <v>0</v>
      </c>
      <c r="I57" s="13">
        <f t="shared" si="3"/>
        <v>0</v>
      </c>
      <c r="J57" s="14">
        <f t="shared" si="6"/>
        <v>0</v>
      </c>
      <c r="K57" s="14">
        <f t="shared" si="7"/>
        <v>0</v>
      </c>
      <c r="L57" s="3">
        <f t="shared" si="4"/>
        <v>0</v>
      </c>
      <c r="M57" s="3">
        <f t="shared" si="5"/>
        <v>0</v>
      </c>
    </row>
    <row r="58" spans="1:13" x14ac:dyDescent="0.25">
      <c r="A58" s="12">
        <v>50</v>
      </c>
      <c r="B58" s="15"/>
      <c r="C58" s="15"/>
      <c r="D58" s="22"/>
      <c r="E58" s="15"/>
      <c r="F58" s="15"/>
      <c r="G58" s="15"/>
      <c r="H58" s="13">
        <f t="shared" si="2"/>
        <v>0</v>
      </c>
      <c r="I58" s="13">
        <f t="shared" si="3"/>
        <v>0</v>
      </c>
      <c r="J58" s="14">
        <f t="shared" si="6"/>
        <v>0</v>
      </c>
      <c r="K58" s="14">
        <f t="shared" si="7"/>
        <v>0</v>
      </c>
      <c r="L58" s="3">
        <f t="shared" si="4"/>
        <v>0</v>
      </c>
      <c r="M58" s="3">
        <f t="shared" si="5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</dc:creator>
  <cp:lastModifiedBy>Csaba</cp:lastModifiedBy>
  <dcterms:created xsi:type="dcterms:W3CDTF">2024-03-15T11:54:17Z</dcterms:created>
  <dcterms:modified xsi:type="dcterms:W3CDTF">2024-04-18T17:52:19Z</dcterms:modified>
</cp:coreProperties>
</file>